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2390" windowHeight="8190" tabRatio="599" activeTab="0"/>
  </bookViews>
  <sheets>
    <sheet name="valori contract " sheetId="1" r:id="rId1"/>
  </sheets>
  <definedNames>
    <definedName name="Excel_BuiltIn_Print_Area_1_1" localSheetId="0">'valori contract '!$A$1:$B$8</definedName>
    <definedName name="Excel_BuiltIn_Print_Area_1_1">#REF!</definedName>
    <definedName name="Excel_BuiltIn_Print_Area_1_1_1" localSheetId="0">'valori contract '!$A$1:$B$8</definedName>
    <definedName name="Excel_BuiltIn_Print_Area_1_1_1">#REF!</definedName>
    <definedName name="Excel_BuiltIn_Print_Area_1_1_1_1" localSheetId="0">'valori contract '!$A$1:$B$8</definedName>
    <definedName name="Excel_BuiltIn_Print_Area_1_1_1_1">#REF!</definedName>
    <definedName name="Excel_BuiltIn_Print_Titles_1_1" localSheetId="0">'valori contract '!#REF!</definedName>
    <definedName name="Excel_BuiltIn_Print_Titles_1_1">#REF!</definedName>
    <definedName name="Excel_BuiltIn_Print_Titles_1_1_1" localSheetId="0">'valori contract '!#REF!</definedName>
    <definedName name="Excel_BuiltIn_Print_Titles_1_1_1">#REF!</definedName>
    <definedName name="_xlnm.Print_Area" localSheetId="0">'valori contract '!$A$1:$L$15</definedName>
  </definedNames>
  <calcPr fullCalcOnLoad="1"/>
</workbook>
</file>

<file path=xl/sharedStrings.xml><?xml version="1.0" encoding="utf-8"?>
<sst xmlns="http://schemas.openxmlformats.org/spreadsheetml/2006/main" count="29" uniqueCount="29">
  <si>
    <t>Nr. crt.</t>
  </si>
  <si>
    <t>Denumire furnizor</t>
  </si>
  <si>
    <t>TOTAL</t>
  </si>
  <si>
    <t>SC MEDICI'S SRL</t>
  </si>
  <si>
    <t>CJAS TIMIS</t>
  </si>
  <si>
    <t>LABORATOR CLINIC DR. BERCEANU</t>
  </si>
  <si>
    <t>LABORATOR CLINIC DR. BERCEANU SRL</t>
  </si>
  <si>
    <t>SPITALUL CLINIC MUNICIPAL TIMISOARA</t>
  </si>
  <si>
    <t>SPITALUL CLINIC JUDETEAN TIMISOARA</t>
  </si>
  <si>
    <t>III/38</t>
  </si>
  <si>
    <t>III/35</t>
  </si>
  <si>
    <t>Nr. CONTRACT</t>
  </si>
  <si>
    <t>III/17</t>
  </si>
  <si>
    <t>III/19</t>
  </si>
  <si>
    <t>III/28</t>
  </si>
  <si>
    <t>ANATOMIE-PATOLOGICA</t>
  </si>
  <si>
    <t>BIROUL EVALUARE, CONTRACTARE, AMBULATORIUL DE SPECIALITATE CLINIC, RECUPERARE MEDICALA, PARACLINIC, DISPOZITIVE MEDICALE, INGRIJIRI LA DOMICILIU, MEDICINA DENTARA</t>
  </si>
  <si>
    <t>SC BIOCLINICA SA</t>
  </si>
  <si>
    <t>III/14</t>
  </si>
  <si>
    <t>TOTAL 2023</t>
  </si>
  <si>
    <t>SITUATIA VALORILOR DE CONTRACT 2023</t>
  </si>
  <si>
    <t>IANUARIE 2023 (VALIDAT)</t>
  </si>
  <si>
    <t>FEBRUARIE 2023 (VALIDAT)</t>
  </si>
  <si>
    <t xml:space="preserve">MARTIE 2023 </t>
  </si>
  <si>
    <t>APRILIE 2023</t>
  </si>
  <si>
    <t>MAI 2023</t>
  </si>
  <si>
    <t>IUNIE 2023</t>
  </si>
  <si>
    <t>TOTAL TRIM.I 2023</t>
  </si>
  <si>
    <t>TOTAL TRIM.II 2023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</si>
</sst>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RON&quot;;\-#,##0\ &quot;RON&quot;"/>
    <numFmt numFmtId="173" formatCode="#,##0\ &quot;RON&quot;;[Red]\-#,##0\ &quot;RON&quot;"/>
    <numFmt numFmtId="174" formatCode="#,##0.00\ &quot;RON&quot;;\-#,##0.00\ &quot;RON&quot;"/>
    <numFmt numFmtId="175" formatCode="#,##0.00\ &quot;RON&quot;;[Red]\-#,##0.00\ &quot;RON&quot;"/>
    <numFmt numFmtId="176" formatCode="_-* #,##0\ &quot;RON&quot;_-;\-* #,##0\ &quot;RON&quot;_-;_-* &quot;-&quot;\ &quot;RON&quot;_-;_-@_-"/>
    <numFmt numFmtId="177" formatCode="_-* #,##0\ _R_O_N_-;\-* #,##0\ _R_O_N_-;_-* &quot;-&quot;\ _R_O_N_-;_-@_-"/>
    <numFmt numFmtId="178" formatCode="_-* #,##0.00\ &quot;RON&quot;_-;\-* #,##0.00\ &quot;RON&quot;_-;_-* &quot;-&quot;??\ &quot;RON&quot;_-;_-@_-"/>
    <numFmt numFmtId="179" formatCode="_-* #,##0.00\ _R_O_N_-;\-* #,##0.00\ _R_O_N_-;_-* &quot;-&quot;??\ _R_O_N_-;_-@_-"/>
    <numFmt numFmtId="180" formatCode="0.000"/>
    <numFmt numFmtId="181" formatCode="0.0000"/>
    <numFmt numFmtId="182" formatCode="[$-409]dddd\,\ mmmm\ dd\,\ yyyy"/>
    <numFmt numFmtId="183" formatCode="[$-409]h:mm:ss\ AM/PM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0"/>
      <name val="Times New Roman"/>
      <family val="1"/>
    </font>
    <font>
      <sz val="16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29" borderId="1" applyNumberFormat="0" applyAlignment="0" applyProtection="0"/>
    <xf numFmtId="0" fontId="44" fillId="0" borderId="6" applyNumberFormat="0" applyFill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26" borderId="8" applyNumberFormat="0" applyAlignment="0" applyProtection="0"/>
    <xf numFmtId="9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4" fontId="11" fillId="0" borderId="10" xfId="0" applyNumberFormat="1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vertical="center" wrapText="1"/>
    </xf>
    <xf numFmtId="0" fontId="10" fillId="0" borderId="0" xfId="0" applyFont="1" applyFill="1" applyAlignment="1">
      <alignment/>
    </xf>
    <xf numFmtId="0" fontId="13" fillId="0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SheetLayoutView="75" zoomScalePageLayoutView="0" workbookViewId="0" topLeftCell="A1">
      <pane xSplit="2" topLeftCell="C1" activePane="topRight" state="frozen"/>
      <selection pane="topLeft" activeCell="A1" sqref="A1"/>
      <selection pane="topRight" activeCell="A7" sqref="A7:IV7"/>
    </sheetView>
  </sheetViews>
  <sheetFormatPr defaultColWidth="9.140625" defaultRowHeight="12.75"/>
  <cols>
    <col min="1" max="1" width="7.57421875" style="15" customWidth="1"/>
    <col min="2" max="2" width="32.7109375" style="15" customWidth="1"/>
    <col min="3" max="3" width="13.421875" style="15" customWidth="1"/>
    <col min="4" max="4" width="19.140625" style="15" customWidth="1"/>
    <col min="5" max="6" width="19.57421875" style="15" customWidth="1"/>
    <col min="7" max="11" width="20.57421875" style="15" customWidth="1"/>
    <col min="12" max="12" width="20.28125" style="25" customWidth="1"/>
    <col min="13" max="13" width="13.140625" style="15" customWidth="1"/>
    <col min="14" max="14" width="12.7109375" style="15" customWidth="1"/>
    <col min="15" max="16384" width="9.140625" style="15" customWidth="1"/>
  </cols>
  <sheetData>
    <row r="1" ht="20.25">
      <c r="A1" s="23" t="s">
        <v>4</v>
      </c>
    </row>
    <row r="2" ht="19.5" customHeight="1">
      <c r="A2" s="23" t="s">
        <v>16</v>
      </c>
    </row>
    <row r="3" spans="2:11" ht="20.25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ht="20.25">
      <c r="B4" s="1"/>
      <c r="C4" s="1"/>
      <c r="D4" s="1"/>
      <c r="E4" s="1"/>
      <c r="F4" s="1"/>
      <c r="G4" s="1"/>
      <c r="H4" s="1"/>
      <c r="I4" s="1"/>
      <c r="J4" s="1"/>
      <c r="K4" s="1"/>
    </row>
    <row r="5" spans="2:11" ht="24" customHeight="1">
      <c r="B5" s="22" t="s">
        <v>20</v>
      </c>
      <c r="C5" s="10"/>
      <c r="G5" s="6"/>
      <c r="H5" s="6"/>
      <c r="I5" s="6"/>
      <c r="J5" s="6"/>
      <c r="K5" s="6"/>
    </row>
    <row r="6" spans="1:11" ht="20.25">
      <c r="A6" s="16"/>
      <c r="B6" s="13" t="s">
        <v>15</v>
      </c>
      <c r="C6" s="11"/>
      <c r="D6" s="7"/>
      <c r="E6" s="7"/>
      <c r="F6" s="7"/>
      <c r="G6" s="26"/>
      <c r="H6" s="26"/>
      <c r="I6" s="26"/>
      <c r="J6" s="26"/>
      <c r="K6" s="26"/>
    </row>
    <row r="7" spans="1:11" ht="27.75" customHeight="1">
      <c r="A7" s="18"/>
      <c r="B7" s="8"/>
      <c r="C7" s="8"/>
      <c r="D7" s="8"/>
      <c r="E7" s="8"/>
      <c r="F7" s="8"/>
      <c r="G7" s="8"/>
      <c r="H7" s="8"/>
      <c r="I7" s="8"/>
      <c r="J7" s="8"/>
      <c r="K7" s="8"/>
    </row>
    <row r="8" spans="1:12" ht="111.75" customHeight="1">
      <c r="A8" s="4" t="s">
        <v>0</v>
      </c>
      <c r="B8" s="14" t="s">
        <v>1</v>
      </c>
      <c r="C8" s="12" t="s">
        <v>11</v>
      </c>
      <c r="D8" s="2" t="s">
        <v>21</v>
      </c>
      <c r="E8" s="2" t="s">
        <v>22</v>
      </c>
      <c r="F8" s="2" t="s">
        <v>23</v>
      </c>
      <c r="G8" s="2" t="s">
        <v>27</v>
      </c>
      <c r="H8" s="2" t="s">
        <v>24</v>
      </c>
      <c r="I8" s="2" t="s">
        <v>25</v>
      </c>
      <c r="J8" s="2" t="s">
        <v>26</v>
      </c>
      <c r="K8" s="2" t="s">
        <v>28</v>
      </c>
      <c r="L8" s="2" t="s">
        <v>19</v>
      </c>
    </row>
    <row r="9" spans="1:13" ht="39.75" customHeight="1">
      <c r="A9" s="17">
        <v>1</v>
      </c>
      <c r="B9" s="21" t="s">
        <v>17</v>
      </c>
      <c r="C9" s="21" t="s">
        <v>18</v>
      </c>
      <c r="D9" s="19">
        <v>4100</v>
      </c>
      <c r="E9" s="19">
        <v>6510</v>
      </c>
      <c r="F9" s="19">
        <v>4120</v>
      </c>
      <c r="G9" s="19">
        <f aca="true" t="shared" si="0" ref="G9:G14">F9+E9+D9</f>
        <v>14730</v>
      </c>
      <c r="H9" s="19">
        <v>4112.17</v>
      </c>
      <c r="I9" s="19">
        <v>4112.17</v>
      </c>
      <c r="J9" s="19">
        <f>4112.16-6.5</f>
        <v>4105.66</v>
      </c>
      <c r="K9" s="19">
        <f aca="true" t="shared" si="1" ref="K9:K14">H9+I9+J9</f>
        <v>12330</v>
      </c>
      <c r="L9" s="19">
        <f aca="true" t="shared" si="2" ref="L9:L14">K9+G9</f>
        <v>27060</v>
      </c>
      <c r="M9" s="24"/>
    </row>
    <row r="10" spans="1:13" ht="39.75" customHeight="1">
      <c r="A10" s="17">
        <v>2</v>
      </c>
      <c r="B10" s="21" t="s">
        <v>3</v>
      </c>
      <c r="C10" s="21" t="s">
        <v>12</v>
      </c>
      <c r="D10" s="19">
        <v>1800</v>
      </c>
      <c r="E10" s="19">
        <v>1800</v>
      </c>
      <c r="F10" s="19">
        <v>5680</v>
      </c>
      <c r="G10" s="19">
        <f t="shared" si="0"/>
        <v>9280</v>
      </c>
      <c r="H10" s="19">
        <v>1842.31</v>
      </c>
      <c r="I10" s="19">
        <v>1842.31</v>
      </c>
      <c r="J10" s="19">
        <f>1842.31-6.93</f>
        <v>1835.3799999999999</v>
      </c>
      <c r="K10" s="19">
        <f t="shared" si="1"/>
        <v>5520</v>
      </c>
      <c r="L10" s="19">
        <f t="shared" si="2"/>
        <v>14800</v>
      </c>
      <c r="M10" s="24"/>
    </row>
    <row r="11" spans="1:13" ht="39.75" customHeight="1">
      <c r="A11" s="17">
        <v>3</v>
      </c>
      <c r="B11" s="21" t="s">
        <v>5</v>
      </c>
      <c r="C11" s="21" t="s">
        <v>13</v>
      </c>
      <c r="D11" s="19">
        <v>960</v>
      </c>
      <c r="E11" s="19">
        <v>2440</v>
      </c>
      <c r="F11" s="19">
        <v>4560</v>
      </c>
      <c r="G11" s="19">
        <f t="shared" si="0"/>
        <v>7960</v>
      </c>
      <c r="H11" s="19">
        <v>965.63</v>
      </c>
      <c r="I11" s="19">
        <v>965.63</v>
      </c>
      <c r="J11" s="19">
        <f>965.62-16.88</f>
        <v>948.74</v>
      </c>
      <c r="K11" s="19">
        <f t="shared" si="1"/>
        <v>2880</v>
      </c>
      <c r="L11" s="19">
        <f t="shared" si="2"/>
        <v>10840</v>
      </c>
      <c r="M11" s="24"/>
    </row>
    <row r="12" spans="1:13" ht="39.75" customHeight="1">
      <c r="A12" s="17">
        <v>4</v>
      </c>
      <c r="B12" s="21" t="s">
        <v>6</v>
      </c>
      <c r="C12" s="21" t="s">
        <v>14</v>
      </c>
      <c r="D12" s="19">
        <v>920</v>
      </c>
      <c r="E12" s="19">
        <v>2360</v>
      </c>
      <c r="F12" s="19">
        <v>4400</v>
      </c>
      <c r="G12" s="19">
        <f t="shared" si="0"/>
        <v>7680</v>
      </c>
      <c r="H12" s="19">
        <v>952.92</v>
      </c>
      <c r="I12" s="19">
        <v>952.92</v>
      </c>
      <c r="J12" s="19">
        <f>952.92-18.76</f>
        <v>934.16</v>
      </c>
      <c r="K12" s="19">
        <f t="shared" si="1"/>
        <v>2840</v>
      </c>
      <c r="L12" s="19">
        <f t="shared" si="2"/>
        <v>10520</v>
      </c>
      <c r="M12" s="24"/>
    </row>
    <row r="13" spans="1:13" ht="39.75" customHeight="1">
      <c r="A13" s="17">
        <v>5</v>
      </c>
      <c r="B13" s="21" t="s">
        <v>8</v>
      </c>
      <c r="C13" s="21" t="s">
        <v>10</v>
      </c>
      <c r="D13" s="19">
        <v>10000</v>
      </c>
      <c r="E13" s="19">
        <v>10540</v>
      </c>
      <c r="F13" s="19">
        <v>17400.21</v>
      </c>
      <c r="G13" s="19">
        <f t="shared" si="0"/>
        <v>37940.21</v>
      </c>
      <c r="H13" s="19">
        <v>17470.19</v>
      </c>
      <c r="I13" s="19">
        <v>17470.19</v>
      </c>
      <c r="J13" s="19">
        <f>17470.19-0.78</f>
        <v>17469.41</v>
      </c>
      <c r="K13" s="19">
        <f t="shared" si="1"/>
        <v>52409.78999999999</v>
      </c>
      <c r="L13" s="19">
        <f t="shared" si="2"/>
        <v>90350</v>
      </c>
      <c r="M13" s="24"/>
    </row>
    <row r="14" spans="1:13" ht="39.75" customHeight="1">
      <c r="A14" s="17">
        <v>6</v>
      </c>
      <c r="B14" s="21" t="s">
        <v>7</v>
      </c>
      <c r="C14" s="21" t="s">
        <v>9</v>
      </c>
      <c r="D14" s="19">
        <v>13740</v>
      </c>
      <c r="E14" s="19">
        <v>15540</v>
      </c>
      <c r="F14" s="19">
        <v>15635.029999999999</v>
      </c>
      <c r="G14" s="19">
        <f t="shared" si="0"/>
        <v>44915.03</v>
      </c>
      <c r="H14" s="19">
        <v>15532.58</v>
      </c>
      <c r="I14" s="19">
        <v>15532.58</v>
      </c>
      <c r="J14" s="19">
        <f>15532.6-2.79</f>
        <v>15529.81</v>
      </c>
      <c r="K14" s="19">
        <f t="shared" si="1"/>
        <v>46594.97</v>
      </c>
      <c r="L14" s="19">
        <f t="shared" si="2"/>
        <v>91510</v>
      </c>
      <c r="M14" s="24"/>
    </row>
    <row r="15" spans="1:14" ht="33" customHeight="1">
      <c r="A15" s="5"/>
      <c r="B15" s="9" t="s">
        <v>2</v>
      </c>
      <c r="C15" s="9"/>
      <c r="D15" s="20">
        <f aca="true" t="shared" si="3" ref="D15:L15">SUM(D9:D14)</f>
        <v>31520</v>
      </c>
      <c r="E15" s="20">
        <f t="shared" si="3"/>
        <v>39190</v>
      </c>
      <c r="F15" s="20">
        <f t="shared" si="3"/>
        <v>51795.24</v>
      </c>
      <c r="G15" s="20">
        <f t="shared" si="3"/>
        <v>122505.23999999999</v>
      </c>
      <c r="H15" s="20">
        <f t="shared" si="3"/>
        <v>40875.799999999996</v>
      </c>
      <c r="I15" s="20">
        <f t="shared" si="3"/>
        <v>40875.799999999996</v>
      </c>
      <c r="J15" s="20">
        <f t="shared" si="3"/>
        <v>40823.159999999996</v>
      </c>
      <c r="K15" s="20">
        <f t="shared" si="3"/>
        <v>122574.76</v>
      </c>
      <c r="L15" s="20">
        <f t="shared" si="3"/>
        <v>245080</v>
      </c>
      <c r="M15" s="24"/>
      <c r="N15" s="24"/>
    </row>
    <row r="24" spans="7:11" ht="20.25">
      <c r="G24" s="3"/>
      <c r="H24" s="3"/>
      <c r="I24" s="3"/>
      <c r="J24" s="3"/>
      <c r="K24" s="3"/>
    </row>
  </sheetData>
  <sheetProtection/>
  <printOptions/>
  <pageMargins left="0.3937007874015748" right="0.35433070866141736" top="0" bottom="0" header="0.5118110236220472" footer="0.15748031496062992"/>
  <pageSetup horizontalDpi="300" verticalDpi="300" orientation="landscape" paperSize="9" scale="60" r:id="rId1"/>
  <headerFooter alignWithMargins="0"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 Becheru</cp:lastModifiedBy>
  <cp:lastPrinted>2023-03-30T06:35:38Z</cp:lastPrinted>
  <dcterms:created xsi:type="dcterms:W3CDTF">2008-06-27T05:56:22Z</dcterms:created>
  <dcterms:modified xsi:type="dcterms:W3CDTF">2023-04-06T07:05:36Z</dcterms:modified>
  <cp:category/>
  <cp:version/>
  <cp:contentType/>
  <cp:contentStatus/>
</cp:coreProperties>
</file>